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3935"/>
  </bookViews>
  <sheets>
    <sheet name="Расчет Стоимости" sheetId="1" r:id="rId1"/>
    <sheet name="ССР" sheetId="2" r:id="rId2"/>
    <sheet name="НМЦ лота &quot;под ключ&quot;" sheetId="3" r:id="rId3"/>
  </sheets>
  <calcPr calcId="145621"/>
</workbook>
</file>

<file path=xl/calcChain.xml><?xml version="1.0" encoding="utf-8"?>
<calcChain xmlns="http://schemas.openxmlformats.org/spreadsheetml/2006/main">
  <c r="M65" i="1" l="1"/>
  <c r="R61" i="1"/>
  <c r="R60" i="1"/>
  <c r="R59" i="1"/>
</calcChain>
</file>

<file path=xl/sharedStrings.xml><?xml version="1.0" encoding="utf-8"?>
<sst xmlns="http://schemas.openxmlformats.org/spreadsheetml/2006/main" count="313" uniqueCount="204">
  <si>
    <t>Сметный расчет стоимости электросетевых объектов для включения в инвестиционную программу</t>
  </si>
  <si>
    <t>Наименование</t>
  </si>
  <si>
    <t>Тестовый ИП</t>
  </si>
  <si>
    <t>|</t>
  </si>
  <si>
    <t>код ИП</t>
  </si>
  <si>
    <t>ДЗО</t>
  </si>
  <si>
    <t>ПАО "МРСК Северо-Запада"</t>
  </si>
  <si>
    <t>Филиал</t>
  </si>
  <si>
    <t>Вологдаэнерго</t>
  </si>
  <si>
    <t>Регион</t>
  </si>
  <si>
    <t>Вологодская область</t>
  </si>
  <si>
    <t/>
  </si>
  <si>
    <t>Зона</t>
  </si>
  <si>
    <t>I</t>
  </si>
  <si>
    <t>Текущие цены</t>
  </si>
  <si>
    <t>3 кв. 2 020 г.</t>
  </si>
  <si>
    <t>Реконстр</t>
  </si>
  <si>
    <t>Изменение констр. решений до 50 %</t>
  </si>
  <si>
    <t>Север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</si>
  <si>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</si>
  <si>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</si>
  <si>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</si>
  <si>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</si>
  <si>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</si>
  <si>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</si>
  <si>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</si>
  <si>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</si>
  <si>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</si>
  <si>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</si>
  <si>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</si>
  <si>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</si>
  <si>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Особ/условия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</si>
  <si>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</si>
  <si>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</si>
  <si>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</si>
  <si>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</si>
  <si>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</si>
  <si>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</si>
  <si>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</si>
  <si>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</si>
  <si>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</si>
  <si>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</si>
  <si>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</si>
  <si>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</si>
  <si>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</si>
  <si>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Таблица 1,Сборник УПСС ПАО «МРСК СЗ» приказ №487 от 13.07.2017г</t>
  </si>
  <si>
    <t>ВЛ 6-10 кВ , СИП 3, сечение фазного провода более 50 мм2</t>
  </si>
  <si>
    <t>Км</t>
  </si>
  <si>
    <t>Таблица 5.3,Сборник УПСС ПАО «МРСК СЗ» приказ №487 от 13.07.2017г</t>
  </si>
  <si>
    <t>Демонтаж ВЛ 6-10 кВ , СИП 4, сечение фазного провода более 50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</si>
  <si>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</si>
  <si>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</si>
  <si>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</si>
  <si>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</si>
  <si>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</si>
  <si>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</si>
  <si>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</si>
  <si>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</si>
  <si>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</si>
  <si>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</si>
  <si>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</si>
  <si>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</si>
  <si>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</si>
  <si>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</si>
  <si>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</si>
  <si>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</si>
  <si>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</si>
  <si>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</si>
  <si>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</si>
  <si>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</si>
  <si>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</si>
  <si>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</si>
  <si>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</si>
  <si>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</si>
  <si>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</si>
  <si>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</si>
  <si>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</si>
  <si>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</si>
  <si>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</si>
  <si>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..</t>
  </si>
  <si>
    <t>Проверил:</t>
  </si>
  <si>
    <t>рс</t>
  </si>
  <si>
    <t>"УТВЕРЖДАЮ"</t>
  </si>
  <si>
    <t>/../</t>
  </si>
  <si>
    <t>"____" ___________ 2020 г.</t>
  </si>
  <si>
    <t>Ориентировочная стоимость, тыс. руб.</t>
  </si>
  <si>
    <t>Итого по проекту</t>
  </si>
  <si>
    <t>в базовых ценах 2000 г.</t>
  </si>
  <si>
    <t>в текущих ценах 3 кв. 2020г.</t>
  </si>
  <si>
    <t>В прогнозных ценах года окончания строительства (2020 г.)</t>
  </si>
  <si>
    <t>без НДС</t>
  </si>
  <si>
    <t>Рег-зонал. поправка.</t>
  </si>
  <si>
    <t>коэф к ПИР</t>
  </si>
  <si>
    <t>индекс</t>
  </si>
  <si>
    <t>индекс- дефлятор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</si>
  <si>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</si>
  <si>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</si>
  <si>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</si>
  <si>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</si>
  <si>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</si>
  <si>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</si>
  <si>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</si>
  <si>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</si>
  <si>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СОГЛАСОВАНО</t>
  </si>
  <si>
    <t>_______________________ /../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</si>
  <si>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</si>
  <si>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</si>
  <si>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</si>
  <si>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</si>
  <si>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</si>
  <si>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</si>
  <si>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</si>
  <si>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</si>
  <si>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</si>
  <si>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</si>
  <si>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</si>
  <si>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</si>
  <si>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</si>
  <si>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</si>
  <si>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</si>
  <si>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</si>
  <si>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</si>
  <si>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</si>
  <si>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</si>
  <si>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</si>
  <si>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</si>
  <si>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</si>
  <si>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</si>
  <si>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</si>
  <si>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</si>
  <si>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</si>
  <si>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</si>
  <si>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</si>
  <si>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</si>
  <si>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</si>
  <si>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</si>
  <si>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</si>
  <si>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</si>
  <si>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</si>
  <si>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</si>
  <si>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</si>
  <si>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</si>
  <si>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</si>
  <si>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</si>
  <si>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</si>
  <si>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</si>
  <si>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</si>
  <si>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</si>
  <si>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</si>
  <si>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</si>
  <si>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</si>
  <si>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</si>
  <si>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</si>
  <si>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</si>
  <si>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</si>
  <si>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</si>
  <si>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</si>
  <si>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</si>
  <si>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</si>
  <si>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</si>
  <si>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</si>
  <si>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</si>
  <si>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</si>
  <si>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</si>
  <si>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</si>
  <si>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</si>
  <si>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</si>
  <si>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</si>
  <si>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</si>
  <si>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</si>
  <si>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</si>
  <si>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</si>
  <si>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</si>
  <si>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</si>
  <si>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18.09.2020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</si>
  <si>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</si>
  <si>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2 020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</si>
  <si>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</si>
  <si>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</si>
  <si>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</si>
  <si>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</si>
  <si>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</si>
  <si>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</si>
  <si>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</si>
  <si>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</si>
  <si>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</si>
  <si>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</si>
  <si>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3 кв. 2020 гписьма Минстроя РФ № 29340-ИФ/09 от 29.07.2020; № 32582-ИФ/09 от 19.08.2020; № 35294-ИФ/09 от 07.09.2020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</si>
  <si>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</si>
  <si>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</si>
  <si>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</si>
  <si>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</si>
  <si>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</si>
  <si>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текущем уровне цен (за исключением затрат Заказчика)</t>
  </si>
  <si>
    <t>Индексы-дефляторы Минэкономразвития по строке ''Капвложения'' от 2020 до года ввода объекта в эксплуатацию в 2 020 г.</t>
  </si>
  <si>
    <t>Стоимость строительства в прогнозных (текущих) ценах года окончания строительства в  2 020  году (за исключением затрат Заказчика)</t>
  </si>
  <si>
    <t>НДС 20 %</t>
  </si>
  <si>
    <t>ВСЕГО с НДС20 %</t>
  </si>
  <si>
    <t>Согласовано:</t>
  </si>
  <si>
    <t>Реконструкция ВЛ-10кВ Дружба в п.Васильевское Вологодского района</t>
  </si>
  <si>
    <t>Инженер 2 категории</t>
  </si>
  <si>
    <t>Беляев А.Н.</t>
  </si>
  <si>
    <t>Начальник</t>
  </si>
  <si>
    <t>Рубцев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</si>
</sst>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"/>
    <numFmt numFmtId="166" formatCode="0&quot; %&quot;"/>
    <numFmt numFmtId="167" formatCode="0.0000"/>
    <numFmt numFmtId="168" formatCode="0.000000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167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64" fontId="28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168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1" fontId="16" fillId="0" borderId="1" xfId="0" applyNumberFormat="1" applyFont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topLeftCell="A49" workbookViewId="0">
      <selection activeCell="M66" sqref="M66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8" max="18" width="21.7109375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15" t="s">
        <v>1</v>
      </c>
      <c r="B3" s="115"/>
      <c r="C3" s="101" t="s">
        <v>199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3" t="s">
        <v>3</v>
      </c>
    </row>
    <row r="4" spans="1:16" x14ac:dyDescent="0.25">
      <c r="A4" s="116" t="s">
        <v>4</v>
      </c>
      <c r="B4" s="116"/>
      <c r="C4" s="4"/>
    </row>
    <row r="5" spans="1:16" x14ac:dyDescent="0.25">
      <c r="B5" s="5" t="s">
        <v>5</v>
      </c>
      <c r="C5" s="117" t="s">
        <v>6</v>
      </c>
      <c r="D5" s="117"/>
    </row>
    <row r="6" spans="1:16" x14ac:dyDescent="0.25">
      <c r="B6" s="5" t="s">
        <v>7</v>
      </c>
      <c r="C6" s="117" t="s">
        <v>8</v>
      </c>
      <c r="D6" s="117"/>
    </row>
    <row r="8" spans="1:16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4" t="s">
        <v>15</v>
      </c>
      <c r="N8" s="114"/>
      <c r="O8" s="114"/>
    </row>
    <row r="9" spans="1:16" x14ac:dyDescent="0.25">
      <c r="B9" s="5" t="s">
        <v>16</v>
      </c>
      <c r="C9" s="6" t="s">
        <v>17</v>
      </c>
      <c r="D9" s="5"/>
      <c r="F9" s="5" t="s">
        <v>18</v>
      </c>
      <c r="G9" s="8"/>
      <c r="H9" s="5"/>
      <c r="K9" s="5" t="s">
        <v>19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20</v>
      </c>
      <c r="L10" s="5"/>
      <c r="M10" s="9">
        <v>10</v>
      </c>
      <c r="N10" s="5" t="s">
        <v>21</v>
      </c>
    </row>
    <row r="12" spans="1:16" x14ac:dyDescent="0.25">
      <c r="A12" s="98" t="s">
        <v>22</v>
      </c>
      <c r="B12" s="98" t="s">
        <v>23</v>
      </c>
      <c r="C12" s="104" t="s">
        <v>24</v>
      </c>
      <c r="D12" s="98" t="s">
        <v>25</v>
      </c>
      <c r="E12" s="113" t="s">
        <v>26</v>
      </c>
      <c r="F12" s="113"/>
      <c r="G12" s="113"/>
      <c r="H12" s="113"/>
      <c r="I12" s="113"/>
      <c r="J12" s="113" t="s">
        <v>27</v>
      </c>
      <c r="K12" s="113"/>
      <c r="L12" s="113" t="s">
        <v>28</v>
      </c>
      <c r="M12" s="113"/>
      <c r="N12" s="98" t="s">
        <v>29</v>
      </c>
      <c r="O12" s="98" t="s">
        <v>30</v>
      </c>
    </row>
    <row r="13" spans="1:16" ht="38.25" x14ac:dyDescent="0.25">
      <c r="A13" s="99"/>
      <c r="B13" s="99"/>
      <c r="C13" s="105"/>
      <c r="D13" s="99"/>
      <c r="E13" s="10" t="s">
        <v>31</v>
      </c>
      <c r="F13" s="10" t="s">
        <v>32</v>
      </c>
      <c r="G13" s="10" t="s">
        <v>33</v>
      </c>
      <c r="H13" s="10" t="s">
        <v>34</v>
      </c>
      <c r="I13" s="10" t="s">
        <v>35</v>
      </c>
      <c r="J13" s="10" t="s">
        <v>36</v>
      </c>
      <c r="K13" s="10" t="s">
        <v>37</v>
      </c>
      <c r="L13" s="10" t="s">
        <v>38</v>
      </c>
      <c r="M13" s="10" t="s">
        <v>39</v>
      </c>
      <c r="N13" s="99"/>
      <c r="O13" s="99"/>
    </row>
    <row r="14" spans="1:16" x14ac:dyDescent="0.25">
      <c r="A14" s="11"/>
      <c r="B14" s="12"/>
      <c r="C14" s="12"/>
      <c r="D14" s="12" t="s">
        <v>40</v>
      </c>
      <c r="E14" s="12" t="s">
        <v>41</v>
      </c>
      <c r="F14" s="12" t="s">
        <v>41</v>
      </c>
      <c r="G14" s="12" t="s">
        <v>42</v>
      </c>
      <c r="H14" s="12" t="s">
        <v>41</v>
      </c>
      <c r="I14" s="12" t="s">
        <v>43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44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45</v>
      </c>
      <c r="C16" s="6" t="s">
        <v>46</v>
      </c>
      <c r="D16" s="6"/>
      <c r="E16" s="12"/>
      <c r="F16" s="12"/>
      <c r="G16" s="12"/>
      <c r="H16" s="12"/>
      <c r="I16" s="17">
        <v>1.35</v>
      </c>
      <c r="J16" s="11" t="s">
        <v>47</v>
      </c>
      <c r="K16" s="18">
        <v>0.09</v>
      </c>
      <c r="L16" s="15">
        <v>259</v>
      </c>
      <c r="M16" s="12"/>
      <c r="N16" s="19"/>
      <c r="O16" s="20">
        <v>31.468499999999999</v>
      </c>
      <c r="P16" s="3" t="s">
        <v>3</v>
      </c>
    </row>
    <row r="17" spans="1:16" ht="44.25" x14ac:dyDescent="0.55000000000000004">
      <c r="A17" s="15">
        <v>2</v>
      </c>
      <c r="B17" s="16" t="s">
        <v>48</v>
      </c>
      <c r="C17" s="6" t="s">
        <v>49</v>
      </c>
      <c r="D17" s="6"/>
      <c r="E17" s="12"/>
      <c r="F17" s="12"/>
      <c r="G17" s="12"/>
      <c r="H17" s="12"/>
      <c r="I17" s="17">
        <v>1.35</v>
      </c>
      <c r="J17" s="11" t="s">
        <v>47</v>
      </c>
      <c r="K17" s="18">
        <v>0.08</v>
      </c>
      <c r="L17" s="21">
        <v>51.8</v>
      </c>
      <c r="M17" s="12"/>
      <c r="N17" s="19"/>
      <c r="O17" s="20">
        <v>5.5944000000000003</v>
      </c>
      <c r="P17" s="3" t="s">
        <v>3</v>
      </c>
    </row>
    <row r="18" spans="1:16" x14ac:dyDescent="0.25">
      <c r="A18" s="11"/>
      <c r="B18" s="12"/>
      <c r="C18" s="22" t="s">
        <v>50</v>
      </c>
      <c r="D18" s="12"/>
      <c r="E18" s="12"/>
      <c r="F18" s="12"/>
      <c r="G18" s="12"/>
      <c r="H18" s="12"/>
      <c r="I18" s="12"/>
      <c r="J18" s="12" t="s">
        <v>11</v>
      </c>
      <c r="K18" s="23"/>
      <c r="L18" s="12"/>
      <c r="M18" s="24"/>
      <c r="N18" s="12"/>
      <c r="O18" s="25">
        <v>34.229999999999997</v>
      </c>
    </row>
    <row r="19" spans="1:16" x14ac:dyDescent="0.25">
      <c r="C19" s="5" t="s">
        <v>51</v>
      </c>
      <c r="J19" s="5" t="s">
        <v>52</v>
      </c>
      <c r="K19" s="26">
        <v>1</v>
      </c>
      <c r="L19" s="5"/>
      <c r="M19" s="24" t="s">
        <v>52</v>
      </c>
      <c r="N19" s="5"/>
    </row>
    <row r="20" spans="1:16" x14ac:dyDescent="0.25">
      <c r="C20" s="27" t="s">
        <v>53</v>
      </c>
      <c r="L20" s="5"/>
      <c r="M20" s="28">
        <v>100</v>
      </c>
      <c r="N20" s="5"/>
      <c r="O20" s="20">
        <v>34.230739999999997</v>
      </c>
    </row>
    <row r="21" spans="1:16" x14ac:dyDescent="0.25">
      <c r="C21" s="5" t="s">
        <v>54</v>
      </c>
      <c r="L21" s="5"/>
      <c r="M21" s="18">
        <v>26.28</v>
      </c>
      <c r="N21" s="5"/>
      <c r="O21" s="20">
        <v>8.9958600000000004</v>
      </c>
    </row>
    <row r="22" spans="1:16" x14ac:dyDescent="0.25">
      <c r="C22" s="29" t="s">
        <v>55</v>
      </c>
      <c r="L22" s="5"/>
      <c r="M22" s="15">
        <v>3</v>
      </c>
      <c r="N22" s="5"/>
      <c r="O22" s="20">
        <v>1.0269200000000001</v>
      </c>
    </row>
    <row r="23" spans="1:16" x14ac:dyDescent="0.25">
      <c r="B23" s="5" t="s">
        <v>43</v>
      </c>
      <c r="C23" s="29" t="s">
        <v>56</v>
      </c>
      <c r="L23" s="5"/>
      <c r="M23" s="21">
        <v>1.5</v>
      </c>
      <c r="N23" s="5"/>
      <c r="O23" s="20">
        <v>0.51346999999999998</v>
      </c>
    </row>
    <row r="24" spans="1:16" x14ac:dyDescent="0.25">
      <c r="B24" s="5" t="s">
        <v>43</v>
      </c>
      <c r="C24" s="29" t="s">
        <v>57</v>
      </c>
      <c r="L24" s="5"/>
      <c r="M24" s="15">
        <v>2</v>
      </c>
      <c r="N24" s="5"/>
      <c r="O24" s="20">
        <v>0.68462000000000001</v>
      </c>
    </row>
    <row r="25" spans="1:16" x14ac:dyDescent="0.25">
      <c r="B25" s="5" t="s">
        <v>43</v>
      </c>
      <c r="C25" s="29" t="s">
        <v>58</v>
      </c>
      <c r="L25" s="5"/>
      <c r="M25" s="15">
        <v>5</v>
      </c>
      <c r="N25" s="5"/>
      <c r="O25" s="20">
        <v>1.7115400000000001</v>
      </c>
    </row>
    <row r="26" spans="1:16" x14ac:dyDescent="0.25">
      <c r="B26" s="5" t="s">
        <v>43</v>
      </c>
      <c r="C26" s="29" t="s">
        <v>59</v>
      </c>
      <c r="L26" s="5"/>
      <c r="M26" s="30">
        <v>2.14</v>
      </c>
      <c r="N26" s="5"/>
      <c r="O26" s="20">
        <v>0.73253999999999997</v>
      </c>
    </row>
    <row r="27" spans="1:16" x14ac:dyDescent="0.25">
      <c r="B27" s="5" t="s">
        <v>43</v>
      </c>
      <c r="C27" s="29" t="s">
        <v>60</v>
      </c>
      <c r="L27" s="5"/>
      <c r="M27" s="30">
        <v>2.14</v>
      </c>
      <c r="N27" s="5"/>
      <c r="O27" s="20">
        <v>0.73253999999999997</v>
      </c>
    </row>
    <row r="28" spans="1:16" x14ac:dyDescent="0.25">
      <c r="B28" s="5" t="s">
        <v>43</v>
      </c>
      <c r="C28" s="29" t="s">
        <v>61</v>
      </c>
      <c r="L28" s="5"/>
      <c r="M28" s="21">
        <v>7.5</v>
      </c>
      <c r="N28" s="5"/>
      <c r="O28" s="20">
        <v>2.56731</v>
      </c>
    </row>
    <row r="29" spans="1:16" x14ac:dyDescent="0.25">
      <c r="B29" s="5" t="s">
        <v>43</v>
      </c>
      <c r="C29" s="29" t="s">
        <v>62</v>
      </c>
      <c r="L29" s="5"/>
      <c r="M29" s="15">
        <v>3</v>
      </c>
      <c r="N29" s="5"/>
      <c r="O29" s="20">
        <v>1.0269200000000001</v>
      </c>
    </row>
    <row r="30" spans="1:16" x14ac:dyDescent="0.25">
      <c r="C30" s="4" t="s">
        <v>63</v>
      </c>
      <c r="N30" s="5"/>
      <c r="O30" s="31">
        <v>43.226599999999998</v>
      </c>
    </row>
    <row r="31" spans="1:16" x14ac:dyDescent="0.25">
      <c r="C31" s="5" t="s">
        <v>64</v>
      </c>
      <c r="L31" s="5"/>
      <c r="M31" s="24" t="s">
        <v>52</v>
      </c>
      <c r="N31" s="5"/>
    </row>
    <row r="32" spans="1:16" x14ac:dyDescent="0.25">
      <c r="C32" s="5" t="s">
        <v>65</v>
      </c>
      <c r="L32" s="5"/>
      <c r="M32" s="15">
        <v>80</v>
      </c>
      <c r="N32" s="5"/>
      <c r="O32" s="20">
        <v>34.58128</v>
      </c>
    </row>
    <row r="33" spans="1:15" customFormat="1" x14ac:dyDescent="0.25">
      <c r="A33" s="1"/>
      <c r="B33" s="1"/>
      <c r="C33" s="5" t="s">
        <v>66</v>
      </c>
      <c r="D33" s="1"/>
      <c r="E33" s="1"/>
      <c r="F33" s="1"/>
      <c r="G33" s="1"/>
      <c r="H33" s="1"/>
      <c r="I33" s="1"/>
      <c r="J33" s="1"/>
      <c r="K33" s="1"/>
      <c r="L33" s="5"/>
      <c r="M33" s="15">
        <v>80</v>
      </c>
      <c r="N33" s="5"/>
      <c r="O33" s="20">
        <v>34.58128</v>
      </c>
    </row>
    <row r="34" spans="1:15" customFormat="1" x14ac:dyDescent="0.25">
      <c r="A34" s="1"/>
      <c r="B34" s="1"/>
      <c r="C34" s="5" t="s">
        <v>67</v>
      </c>
      <c r="D34" s="1"/>
      <c r="E34" s="1"/>
      <c r="F34" s="1"/>
      <c r="G34" s="1"/>
      <c r="H34" s="1"/>
      <c r="I34" s="1"/>
      <c r="J34" s="1"/>
      <c r="K34" s="1"/>
      <c r="L34" s="5"/>
      <c r="M34" s="21">
        <v>3.3</v>
      </c>
      <c r="N34" s="5"/>
      <c r="O34" s="20">
        <v>1.4464699999999999</v>
      </c>
    </row>
    <row r="35" spans="1:15" customFormat="1" x14ac:dyDescent="0.25">
      <c r="A35" s="1"/>
      <c r="B35" s="1"/>
      <c r="C35" s="5" t="s">
        <v>68</v>
      </c>
      <c r="D35" s="1"/>
      <c r="E35" s="1"/>
      <c r="F35" s="1"/>
      <c r="G35" s="1"/>
      <c r="H35" s="1"/>
      <c r="I35" s="1"/>
      <c r="J35" s="1"/>
      <c r="K35" s="1"/>
      <c r="L35" s="5"/>
      <c r="M35" s="15">
        <v>7</v>
      </c>
      <c r="N35" s="5"/>
      <c r="O35" s="20">
        <v>3.0258600000000002</v>
      </c>
    </row>
    <row r="36" spans="1:15" customFormat="1" x14ac:dyDescent="0.25">
      <c r="A36" s="1"/>
      <c r="B36" s="1"/>
      <c r="C36" s="5" t="s">
        <v>69</v>
      </c>
      <c r="D36" s="1"/>
      <c r="E36" s="1"/>
      <c r="F36" s="1"/>
      <c r="G36" s="1"/>
      <c r="H36" s="1"/>
      <c r="I36" s="1"/>
      <c r="J36" s="1"/>
      <c r="K36" s="1"/>
      <c r="L36" s="5"/>
      <c r="M36" s="21">
        <v>9.6999999999999993</v>
      </c>
      <c r="N36" s="5"/>
      <c r="O36" s="20">
        <v>4.1729900000000004</v>
      </c>
    </row>
    <row r="37" spans="1:15" customForma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5"/>
      <c r="M37" s="32">
        <v>100</v>
      </c>
      <c r="N37" s="5"/>
      <c r="O37" s="1"/>
    </row>
    <row r="38" spans="1:15" customFormat="1" x14ac:dyDescent="0.25">
      <c r="A38" s="98" t="s">
        <v>22</v>
      </c>
      <c r="B38" s="98" t="s">
        <v>23</v>
      </c>
      <c r="C38" s="104" t="s">
        <v>24</v>
      </c>
      <c r="D38" s="98" t="s">
        <v>25</v>
      </c>
      <c r="E38" s="113" t="s">
        <v>26</v>
      </c>
      <c r="F38" s="113"/>
      <c r="G38" s="113"/>
      <c r="H38" s="113"/>
      <c r="I38" s="113"/>
      <c r="J38" s="113" t="s">
        <v>27</v>
      </c>
      <c r="K38" s="113"/>
      <c r="L38" s="113" t="s">
        <v>28</v>
      </c>
      <c r="M38" s="113"/>
      <c r="N38" s="98" t="s">
        <v>29</v>
      </c>
      <c r="O38" s="98" t="s">
        <v>30</v>
      </c>
    </row>
    <row r="39" spans="1:15" customFormat="1" ht="38.25" x14ac:dyDescent="0.25">
      <c r="A39" s="99"/>
      <c r="B39" s="99"/>
      <c r="C39" s="105"/>
      <c r="D39" s="99"/>
      <c r="E39" s="33" t="s">
        <v>70</v>
      </c>
      <c r="F39" s="33" t="s">
        <v>32</v>
      </c>
      <c r="G39" s="34"/>
      <c r="H39" s="33"/>
      <c r="I39" s="33" t="s">
        <v>35</v>
      </c>
      <c r="J39" s="10" t="s">
        <v>36</v>
      </c>
      <c r="K39" s="10" t="s">
        <v>37</v>
      </c>
      <c r="L39" s="10" t="s">
        <v>71</v>
      </c>
      <c r="M39" s="10" t="s">
        <v>72</v>
      </c>
      <c r="N39" s="99"/>
      <c r="O39" s="99"/>
    </row>
    <row r="40" spans="1:15" customFormat="1" x14ac:dyDescent="0.25">
      <c r="A40" s="11"/>
      <c r="B40" s="12"/>
      <c r="C40" s="12"/>
      <c r="D40" s="12" t="s">
        <v>40</v>
      </c>
      <c r="E40" s="12" t="s">
        <v>73</v>
      </c>
      <c r="F40" s="12" t="s">
        <v>73</v>
      </c>
      <c r="G40" s="12"/>
      <c r="H40" s="12"/>
      <c r="I40" s="12" t="s">
        <v>74</v>
      </c>
      <c r="J40" s="12"/>
      <c r="K40" s="12"/>
      <c r="L40" s="12"/>
      <c r="M40" s="12"/>
      <c r="N40" s="13"/>
      <c r="O40" s="12"/>
    </row>
    <row r="41" spans="1:15" customFormat="1" x14ac:dyDescent="0.25">
      <c r="A41" s="11"/>
      <c r="B41" s="12"/>
      <c r="C41" s="14" t="s">
        <v>75</v>
      </c>
      <c r="D41" s="14"/>
      <c r="E41" s="12"/>
      <c r="F41" s="12"/>
      <c r="G41" s="12"/>
      <c r="H41" s="12"/>
      <c r="I41" s="12"/>
      <c r="J41" s="12"/>
      <c r="K41" s="12"/>
      <c r="L41" s="12"/>
      <c r="M41" s="12"/>
      <c r="N41" s="13"/>
      <c r="O41" s="12"/>
    </row>
    <row r="42" spans="1:15" customFormat="1" x14ac:dyDescent="0.25">
      <c r="A42" s="98" t="s">
        <v>22</v>
      </c>
      <c r="B42" s="98" t="s">
        <v>76</v>
      </c>
      <c r="C42" s="104" t="s">
        <v>24</v>
      </c>
      <c r="D42" s="98" t="s">
        <v>25</v>
      </c>
      <c r="E42" s="113" t="s">
        <v>26</v>
      </c>
      <c r="F42" s="113"/>
      <c r="G42" s="113"/>
      <c r="H42" s="113"/>
      <c r="I42" s="113"/>
      <c r="J42" s="113" t="s">
        <v>27</v>
      </c>
      <c r="K42" s="113"/>
      <c r="L42" s="113" t="s">
        <v>28</v>
      </c>
      <c r="M42" s="113"/>
      <c r="N42" s="98" t="s">
        <v>29</v>
      </c>
      <c r="O42" s="98" t="s">
        <v>30</v>
      </c>
    </row>
    <row r="43" spans="1:15" customFormat="1" ht="25.5" x14ac:dyDescent="0.25">
      <c r="A43" s="99"/>
      <c r="B43" s="99"/>
      <c r="C43" s="105"/>
      <c r="D43" s="99"/>
      <c r="E43" s="6"/>
      <c r="F43" s="6"/>
      <c r="G43" s="10" t="s">
        <v>33</v>
      </c>
      <c r="H43" s="10"/>
      <c r="I43" s="10"/>
      <c r="J43" s="10" t="s">
        <v>36</v>
      </c>
      <c r="K43" s="10" t="s">
        <v>37</v>
      </c>
      <c r="L43" s="10" t="s">
        <v>71</v>
      </c>
      <c r="M43" s="10" t="s">
        <v>72</v>
      </c>
      <c r="N43" s="99"/>
      <c r="O43" s="99"/>
    </row>
    <row r="44" spans="1:15" customFormat="1" x14ac:dyDescent="0.25">
      <c r="A44" s="11"/>
      <c r="B44" s="12"/>
      <c r="C44" s="12"/>
      <c r="D44" s="12" t="s">
        <v>40</v>
      </c>
      <c r="E44" s="12"/>
      <c r="F44" s="12"/>
      <c r="G44" s="12" t="s">
        <v>42</v>
      </c>
      <c r="H44" s="12"/>
      <c r="I44" s="12"/>
      <c r="J44" s="12"/>
      <c r="K44" s="12"/>
      <c r="L44" s="12"/>
      <c r="M44" s="12"/>
      <c r="N44" s="13"/>
      <c r="O44" s="12"/>
    </row>
    <row r="45" spans="1:15" customFormat="1" x14ac:dyDescent="0.25">
      <c r="A45" s="11"/>
      <c r="B45" s="12"/>
      <c r="C45" s="14" t="s">
        <v>77</v>
      </c>
      <c r="D45" s="14"/>
      <c r="E45" s="12"/>
      <c r="F45" s="12"/>
      <c r="G45" s="12"/>
      <c r="H45" s="12"/>
      <c r="I45" s="12"/>
      <c r="J45" s="12"/>
      <c r="K45" s="12"/>
      <c r="L45" s="12"/>
      <c r="M45" s="12"/>
      <c r="N45" s="13"/>
      <c r="O45" s="12"/>
    </row>
    <row r="46" spans="1:15" customFormat="1" x14ac:dyDescent="0.25">
      <c r="A46" s="1"/>
      <c r="B46" s="1"/>
      <c r="C46" s="5" t="s">
        <v>78</v>
      </c>
      <c r="D46" s="35"/>
      <c r="E46" s="1"/>
      <c r="F46" s="1"/>
      <c r="G46" s="1"/>
      <c r="H46" s="1"/>
      <c r="I46" s="1"/>
      <c r="J46" s="1"/>
      <c r="K46" s="89" t="s">
        <v>201</v>
      </c>
      <c r="L46" s="53"/>
      <c r="M46" s="53"/>
      <c r="N46" s="54"/>
      <c r="O46" s="1"/>
    </row>
    <row r="47" spans="1:15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customForma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8" s="1" customFormat="1" x14ac:dyDescent="0.25">
      <c r="C49" s="5" t="s">
        <v>80</v>
      </c>
      <c r="D49" s="35"/>
      <c r="K49" s="89" t="s">
        <v>203</v>
      </c>
      <c r="L49" s="35"/>
      <c r="M49" s="35"/>
      <c r="N49" s="54"/>
    </row>
    <row r="50" spans="1:18" s="1" customFormat="1" x14ac:dyDescent="0.25">
      <c r="A50" s="36" t="s">
        <v>81</v>
      </c>
      <c r="L50" s="100" t="s">
        <v>82</v>
      </c>
      <c r="M50" s="100"/>
      <c r="N50" s="100"/>
      <c r="O50" s="100"/>
    </row>
    <row r="51" spans="1:18" ht="44.25" x14ac:dyDescent="0.55000000000000004">
      <c r="C51" s="101" t="s">
        <v>2</v>
      </c>
      <c r="D51" s="101"/>
      <c r="E51" s="101"/>
      <c r="F51" s="101"/>
      <c r="G51" s="101"/>
      <c r="H51" s="101"/>
      <c r="I51" s="101"/>
      <c r="J51" s="101"/>
      <c r="K51" s="101"/>
      <c r="P51" s="3" t="s">
        <v>3</v>
      </c>
    </row>
    <row r="53" spans="1:18" x14ac:dyDescent="0.25">
      <c r="M53" s="102" t="s">
        <v>83</v>
      </c>
      <c r="N53" s="102"/>
      <c r="O53" s="102"/>
    </row>
    <row r="54" spans="1:18" s="1" customFormat="1" x14ac:dyDescent="0.25">
      <c r="O54" s="37" t="s">
        <v>84</v>
      </c>
    </row>
    <row r="56" spans="1:18" x14ac:dyDescent="0.25">
      <c r="I56" s="103" t="s">
        <v>85</v>
      </c>
      <c r="J56" s="103"/>
      <c r="K56" s="103"/>
      <c r="L56" s="103"/>
      <c r="M56" s="103"/>
      <c r="N56" s="103"/>
      <c r="O56" s="103"/>
    </row>
    <row r="57" spans="1:18" ht="44.25" x14ac:dyDescent="0.55000000000000004">
      <c r="B57" s="5"/>
      <c r="C57" s="104" t="s">
        <v>86</v>
      </c>
      <c r="D57" s="106" t="s">
        <v>87</v>
      </c>
      <c r="E57" s="106"/>
      <c r="F57" s="106"/>
      <c r="G57" s="106"/>
      <c r="H57" s="107" t="s">
        <v>88</v>
      </c>
      <c r="I57" s="107"/>
      <c r="J57" s="107"/>
      <c r="K57" s="107"/>
      <c r="L57" s="108" t="s">
        <v>89</v>
      </c>
      <c r="M57" s="108"/>
      <c r="N57" s="108"/>
      <c r="O57" s="108"/>
      <c r="P57" s="3" t="s">
        <v>3</v>
      </c>
    </row>
    <row r="58" spans="1:18" ht="25.5" x14ac:dyDescent="0.25">
      <c r="B58" s="5"/>
      <c r="C58" s="105"/>
      <c r="D58" s="38" t="s">
        <v>90</v>
      </c>
      <c r="E58" s="109" t="s">
        <v>91</v>
      </c>
      <c r="F58" s="109"/>
      <c r="G58" s="39" t="s">
        <v>92</v>
      </c>
      <c r="H58" s="110" t="s">
        <v>93</v>
      </c>
      <c r="I58" s="110"/>
      <c r="J58" s="111" t="s">
        <v>90</v>
      </c>
      <c r="K58" s="111"/>
      <c r="L58" s="40" t="s">
        <v>94</v>
      </c>
      <c r="M58" s="38" t="s">
        <v>90</v>
      </c>
      <c r="N58" s="24" t="s">
        <v>95</v>
      </c>
      <c r="O58" s="24" t="s">
        <v>96</v>
      </c>
    </row>
    <row r="59" spans="1:18" x14ac:dyDescent="0.25">
      <c r="B59" s="5"/>
      <c r="C59" s="41" t="s">
        <v>97</v>
      </c>
      <c r="D59" s="42">
        <v>43.226599999999998</v>
      </c>
      <c r="E59" s="112"/>
      <c r="F59" s="112"/>
      <c r="G59" s="43"/>
      <c r="H59" s="96"/>
      <c r="I59" s="96"/>
      <c r="J59" s="97">
        <v>255.27664999999999</v>
      </c>
      <c r="K59" s="97"/>
      <c r="L59" s="44"/>
      <c r="M59" s="45">
        <v>255.27664999999999</v>
      </c>
      <c r="N59" s="46"/>
      <c r="O59" s="47">
        <v>306.33199000000002</v>
      </c>
      <c r="R59">
        <f>M59*0.95</f>
        <v>242.51281749999998</v>
      </c>
    </row>
    <row r="60" spans="1:18" x14ac:dyDescent="0.25">
      <c r="B60" s="5"/>
      <c r="C60" s="48" t="s">
        <v>98</v>
      </c>
      <c r="D60" s="49">
        <v>3.0258600000000002</v>
      </c>
      <c r="E60" s="91">
        <v>1</v>
      </c>
      <c r="F60" s="91"/>
      <c r="G60" s="50">
        <v>1</v>
      </c>
      <c r="H60" s="92">
        <v>4.42</v>
      </c>
      <c r="I60" s="92"/>
      <c r="J60" s="93">
        <v>13.3743</v>
      </c>
      <c r="K60" s="93"/>
      <c r="L60" s="49">
        <v>1</v>
      </c>
      <c r="M60" s="49">
        <v>13.3743</v>
      </c>
      <c r="N60" s="51">
        <v>20</v>
      </c>
      <c r="O60" s="52">
        <v>16.049160000000001</v>
      </c>
      <c r="R60">
        <f>R59*20%</f>
        <v>48.502563500000001</v>
      </c>
    </row>
    <row r="61" spans="1:18" x14ac:dyDescent="0.25">
      <c r="B61" s="5"/>
      <c r="C61" s="48" t="s">
        <v>99</v>
      </c>
      <c r="D61" s="49">
        <v>34.58128</v>
      </c>
      <c r="E61" s="91">
        <v>1</v>
      </c>
      <c r="F61" s="91"/>
      <c r="G61" s="43"/>
      <c r="H61" s="92">
        <v>5.54</v>
      </c>
      <c r="I61" s="92"/>
      <c r="J61" s="93">
        <v>191.58028999999999</v>
      </c>
      <c r="K61" s="93"/>
      <c r="L61" s="49">
        <v>1</v>
      </c>
      <c r="M61" s="49">
        <v>191.58028999999999</v>
      </c>
      <c r="N61" s="51">
        <v>20</v>
      </c>
      <c r="O61" s="52">
        <v>229.89635000000001</v>
      </c>
      <c r="R61">
        <f>R59+R60</f>
        <v>291.01538099999999</v>
      </c>
    </row>
    <row r="62" spans="1:18" x14ac:dyDescent="0.25">
      <c r="B62" s="5"/>
      <c r="C62" s="48" t="s">
        <v>100</v>
      </c>
      <c r="D62" s="49">
        <v>1.4464699999999999</v>
      </c>
      <c r="E62" s="91">
        <v>1</v>
      </c>
      <c r="F62" s="91"/>
      <c r="G62" s="43"/>
      <c r="H62" s="92">
        <v>5.19</v>
      </c>
      <c r="I62" s="92"/>
      <c r="J62" s="93">
        <v>7.50718</v>
      </c>
      <c r="K62" s="93"/>
      <c r="L62" s="49">
        <v>1</v>
      </c>
      <c r="M62" s="49">
        <v>7.50718</v>
      </c>
      <c r="N62" s="51">
        <v>20</v>
      </c>
      <c r="O62" s="52">
        <v>9.0086200000000005</v>
      </c>
    </row>
    <row r="63" spans="1:18" x14ac:dyDescent="0.25">
      <c r="B63" s="5"/>
      <c r="C63" s="48" t="s">
        <v>101</v>
      </c>
      <c r="D63" s="49">
        <v>4.1729900000000004</v>
      </c>
      <c r="E63" s="91">
        <v>1</v>
      </c>
      <c r="F63" s="91"/>
      <c r="G63" s="43"/>
      <c r="H63" s="92">
        <v>10.26</v>
      </c>
      <c r="I63" s="92"/>
      <c r="J63" s="93">
        <v>42.814880000000002</v>
      </c>
      <c r="K63" s="93"/>
      <c r="L63" s="49">
        <v>1</v>
      </c>
      <c r="M63" s="49">
        <v>42.814880000000002</v>
      </c>
      <c r="N63" s="51">
        <v>20</v>
      </c>
      <c r="O63" s="52">
        <v>51.377859999999998</v>
      </c>
    </row>
    <row r="64" spans="1:18" x14ac:dyDescent="0.25">
      <c r="C64" s="46" t="s">
        <v>102</v>
      </c>
      <c r="D64" s="42">
        <v>43.226599999999998</v>
      </c>
      <c r="E64" s="95"/>
      <c r="F64" s="95"/>
      <c r="G64" s="44"/>
      <c r="H64" s="96"/>
      <c r="I64" s="96"/>
      <c r="J64" s="97">
        <v>255.27664999999999</v>
      </c>
      <c r="K64" s="97"/>
      <c r="L64" s="44"/>
      <c r="M64" s="45">
        <v>255.27664999999999</v>
      </c>
      <c r="N64" s="46"/>
      <c r="O64" s="47">
        <v>306.33199000000002</v>
      </c>
    </row>
    <row r="65" spans="1:16" x14ac:dyDescent="0.25">
      <c r="M65" s="1">
        <f>M64*0.2</f>
        <v>51.055329999999998</v>
      </c>
      <c r="P65"/>
    </row>
    <row r="66" spans="1:16" x14ac:dyDescent="0.25">
      <c r="A66" s="5" t="s">
        <v>11</v>
      </c>
      <c r="B66" s="75" t="s">
        <v>78</v>
      </c>
      <c r="C66" s="89" t="s">
        <v>200</v>
      </c>
      <c r="E66" s="89" t="s">
        <v>201</v>
      </c>
      <c r="F66" s="53"/>
      <c r="G66" s="53"/>
      <c r="H66" s="54"/>
      <c r="P66"/>
    </row>
    <row r="67" spans="1:16" x14ac:dyDescent="0.25">
      <c r="P67"/>
    </row>
    <row r="68" spans="1:16" x14ac:dyDescent="0.25">
      <c r="K68" s="55" t="s">
        <v>103</v>
      </c>
      <c r="P68"/>
    </row>
    <row r="69" spans="1:16" x14ac:dyDescent="0.25">
      <c r="A69" s="5" t="s">
        <v>11</v>
      </c>
      <c r="B69" s="75" t="s">
        <v>80</v>
      </c>
      <c r="C69" s="89" t="s">
        <v>202</v>
      </c>
      <c r="E69" s="89" t="s">
        <v>203</v>
      </c>
      <c r="F69" s="35"/>
      <c r="G69" s="35"/>
      <c r="H69" s="54"/>
      <c r="P69"/>
    </row>
    <row r="70" spans="1:16" x14ac:dyDescent="0.25">
      <c r="K70" s="94" t="s">
        <v>104</v>
      </c>
      <c r="L70" s="94"/>
      <c r="M70" s="94"/>
      <c r="N70" s="94"/>
      <c r="O70" s="94"/>
      <c r="P70"/>
    </row>
    <row r="71" spans="1:16" x14ac:dyDescent="0.25">
      <c r="B71" s="90" t="s">
        <v>198</v>
      </c>
      <c r="C71" s="60"/>
      <c r="E71" s="60"/>
      <c r="K71" s="94" t="s">
        <v>105</v>
      </c>
      <c r="L71" s="94"/>
      <c r="M71" s="94"/>
      <c r="N71" s="94"/>
      <c r="O71" s="94"/>
      <c r="P71"/>
    </row>
    <row r="72" spans="1:16" x14ac:dyDescent="0.25">
      <c r="P72"/>
    </row>
  </sheetData>
  <mergeCells count="64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8:A39"/>
    <mergeCell ref="B38:B39"/>
    <mergeCell ref="C38:C39"/>
    <mergeCell ref="D38:D39"/>
    <mergeCell ref="E38:I38"/>
    <mergeCell ref="J38:K38"/>
    <mergeCell ref="L38:M38"/>
    <mergeCell ref="A12:A13"/>
    <mergeCell ref="B12:B13"/>
    <mergeCell ref="C12:C13"/>
    <mergeCell ref="D12:D13"/>
    <mergeCell ref="E12:I12"/>
    <mergeCell ref="J12:K12"/>
    <mergeCell ref="N38:N39"/>
    <mergeCell ref="O38:O39"/>
    <mergeCell ref="A42:A43"/>
    <mergeCell ref="B42:B43"/>
    <mergeCell ref="C42:C43"/>
    <mergeCell ref="D42:D43"/>
    <mergeCell ref="E42:I42"/>
    <mergeCell ref="J42:K42"/>
    <mergeCell ref="L42:M42"/>
    <mergeCell ref="N42:N43"/>
    <mergeCell ref="C57:C58"/>
    <mergeCell ref="D57:G57"/>
    <mergeCell ref="H57:K57"/>
    <mergeCell ref="L57:O57"/>
    <mergeCell ref="E58:F58"/>
    <mergeCell ref="H58:I58"/>
    <mergeCell ref="J58:K58"/>
    <mergeCell ref="O42:O43"/>
    <mergeCell ref="L50:O50"/>
    <mergeCell ref="C51:K51"/>
    <mergeCell ref="M53:O53"/>
    <mergeCell ref="I56:O56"/>
    <mergeCell ref="H59:I59"/>
    <mergeCell ref="J59:K59"/>
    <mergeCell ref="E61:F61"/>
    <mergeCell ref="H61:I61"/>
    <mergeCell ref="J61:K61"/>
    <mergeCell ref="E60:F60"/>
    <mergeCell ref="H60:I60"/>
    <mergeCell ref="J60:K60"/>
    <mergeCell ref="E59:F59"/>
    <mergeCell ref="E62:F62"/>
    <mergeCell ref="H62:I62"/>
    <mergeCell ref="J62:K62"/>
    <mergeCell ref="K70:O70"/>
    <mergeCell ref="K71:O71"/>
    <mergeCell ref="E63:F63"/>
    <mergeCell ref="H63:I63"/>
    <mergeCell ref="J63:K63"/>
    <mergeCell ref="E64:F64"/>
    <mergeCell ref="H64:I64"/>
    <mergeCell ref="J64:K64"/>
  </mergeCells>
  <pageMargins left="0.7" right="0.1388888888888889" top="0.75" bottom="0.75" header="0.3" footer="0.3"/>
  <pageSetup paperSize="9" scale="47" fitToHeight="0" orientation="portrait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49" workbookViewId="0">
      <selection activeCell="B78" sqref="B78:E83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6" t="s">
        <v>5</v>
      </c>
      <c r="C2" s="119" t="s">
        <v>6</v>
      </c>
      <c r="D2" s="119"/>
      <c r="E2" s="119"/>
    </row>
    <row r="3" spans="1:8" s="1" customFormat="1" ht="12.95" customHeight="1" x14ac:dyDescent="0.25">
      <c r="C3" s="123" t="s">
        <v>106</v>
      </c>
      <c r="D3" s="123"/>
      <c r="E3" s="123"/>
    </row>
    <row r="4" spans="1:8" s="1" customFormat="1" ht="12.95" customHeight="1" x14ac:dyDescent="0.25">
      <c r="B4" s="56" t="s">
        <v>107</v>
      </c>
    </row>
    <row r="5" spans="1:8" s="1" customFormat="1" ht="12.95" customHeight="1" x14ac:dyDescent="0.25">
      <c r="C5" s="56" t="s">
        <v>108</v>
      </c>
    </row>
    <row r="6" spans="1:8" s="1" customFormat="1" ht="12.95" customHeight="1" x14ac:dyDescent="0.25">
      <c r="B6" s="119" t="s">
        <v>109</v>
      </c>
      <c r="C6" s="119"/>
      <c r="D6" s="119"/>
      <c r="E6" s="119"/>
      <c r="F6" s="119"/>
      <c r="G6" s="119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24" t="s">
        <v>110</v>
      </c>
      <c r="C9" s="124"/>
      <c r="D9" s="124"/>
      <c r="E9" s="124"/>
      <c r="F9" s="124"/>
      <c r="G9" s="124"/>
    </row>
    <row r="10" spans="1:8" s="1" customFormat="1" ht="12.95" customHeight="1" x14ac:dyDescent="0.25"/>
    <row r="11" spans="1:8" s="1" customFormat="1" ht="12.95" customHeight="1" x14ac:dyDescent="0.25">
      <c r="B11" s="57" t="s">
        <v>111</v>
      </c>
      <c r="C11" s="58"/>
    </row>
    <row r="12" spans="1:8" s="1" customFormat="1" ht="50.1" customHeight="1" x14ac:dyDescent="0.55000000000000004">
      <c r="B12" s="125" t="s">
        <v>199</v>
      </c>
      <c r="C12" s="125"/>
      <c r="D12" s="125"/>
      <c r="E12" s="125"/>
      <c r="F12" s="125"/>
      <c r="G12" s="125"/>
      <c r="H12" s="3" t="s">
        <v>3</v>
      </c>
    </row>
    <row r="13" spans="1:8" s="1" customFormat="1" ht="12.95" customHeight="1" x14ac:dyDescent="0.25">
      <c r="B13" s="59"/>
      <c r="C13" s="123" t="s">
        <v>112</v>
      </c>
      <c r="D13" s="123"/>
      <c r="E13" s="123"/>
      <c r="F13" s="123"/>
      <c r="G13" s="123"/>
    </row>
    <row r="14" spans="1:8" s="1" customFormat="1" ht="12.95" customHeight="1" x14ac:dyDescent="0.25">
      <c r="B14" s="119" t="s">
        <v>113</v>
      </c>
      <c r="C14" s="119"/>
      <c r="D14" s="119"/>
      <c r="E14" s="119"/>
      <c r="F14" s="119"/>
      <c r="G14" s="119"/>
    </row>
    <row r="15" spans="1:8" s="1" customFormat="1" ht="12.95" customHeight="1" x14ac:dyDescent="0.25">
      <c r="A15" s="60"/>
      <c r="B15" s="60"/>
      <c r="C15" s="60"/>
      <c r="D15" s="60"/>
      <c r="E15" s="60"/>
      <c r="F15" s="60"/>
      <c r="G15" s="60" t="s">
        <v>114</v>
      </c>
    </row>
    <row r="16" spans="1:8" s="1" customFormat="1" ht="12.95" customHeight="1" x14ac:dyDescent="0.25">
      <c r="A16" s="120" t="s">
        <v>115</v>
      </c>
      <c r="B16" s="120" t="s">
        <v>116</v>
      </c>
      <c r="C16" s="120" t="s">
        <v>117</v>
      </c>
      <c r="D16" s="122" t="s">
        <v>118</v>
      </c>
      <c r="E16" s="122"/>
      <c r="F16" s="122"/>
      <c r="G16" s="120" t="s">
        <v>119</v>
      </c>
    </row>
    <row r="17" spans="1:7" s="1" customFormat="1" ht="39.950000000000003" customHeight="1" x14ac:dyDescent="0.25">
      <c r="A17" s="121"/>
      <c r="B17" s="121"/>
      <c r="C17" s="121"/>
      <c r="D17" s="61" t="s">
        <v>120</v>
      </c>
      <c r="E17" s="61" t="s">
        <v>121</v>
      </c>
      <c r="F17" s="61" t="s">
        <v>122</v>
      </c>
      <c r="G17" s="121"/>
    </row>
    <row r="18" spans="1:7" s="1" customFormat="1" ht="12.95" customHeight="1" x14ac:dyDescent="0.25">
      <c r="A18" s="62">
        <v>1</v>
      </c>
      <c r="B18" s="62">
        <v>2</v>
      </c>
      <c r="C18" s="62">
        <v>3</v>
      </c>
      <c r="D18" s="62">
        <v>4</v>
      </c>
      <c r="E18" s="62">
        <v>5</v>
      </c>
      <c r="F18" s="62">
        <v>6</v>
      </c>
      <c r="G18" s="62">
        <v>7</v>
      </c>
    </row>
    <row r="19" spans="1:7" s="1" customFormat="1" ht="12.95" customHeight="1" x14ac:dyDescent="0.25">
      <c r="A19" s="63"/>
      <c r="B19" s="118" t="s">
        <v>123</v>
      </c>
      <c r="C19" s="118"/>
      <c r="D19" s="118"/>
      <c r="E19" s="118"/>
      <c r="F19" s="118"/>
      <c r="G19" s="118"/>
    </row>
    <row r="20" spans="1:7" s="1" customFormat="1" ht="14.1" customHeight="1" x14ac:dyDescent="0.25">
      <c r="A20" s="63"/>
      <c r="B20" s="64"/>
      <c r="C20" s="63" t="s">
        <v>124</v>
      </c>
      <c r="D20" s="63"/>
      <c r="E20" s="63"/>
      <c r="F20" s="65">
        <v>1.0269200000000001</v>
      </c>
      <c r="G20" s="65">
        <v>1.0269200000000001</v>
      </c>
    </row>
    <row r="21" spans="1:7" s="1" customFormat="1" ht="12.95" customHeight="1" x14ac:dyDescent="0.25">
      <c r="A21" s="63"/>
      <c r="B21" s="64"/>
      <c r="C21" s="63" t="s">
        <v>125</v>
      </c>
      <c r="D21" s="63"/>
      <c r="E21" s="63"/>
      <c r="F21" s="66"/>
      <c r="G21" s="66"/>
    </row>
    <row r="22" spans="1:7" s="1" customFormat="1" ht="12.95" customHeight="1" x14ac:dyDescent="0.25">
      <c r="A22" s="63"/>
      <c r="B22" s="64"/>
      <c r="C22" s="63" t="s">
        <v>126</v>
      </c>
      <c r="D22" s="63"/>
      <c r="E22" s="63"/>
      <c r="F22" s="66"/>
      <c r="G22" s="66"/>
    </row>
    <row r="23" spans="1:7" s="1" customFormat="1" ht="12.95" customHeight="1" x14ac:dyDescent="0.25">
      <c r="A23" s="63"/>
      <c r="B23" s="64"/>
      <c r="C23" s="64" t="s">
        <v>127</v>
      </c>
      <c r="D23" s="63"/>
      <c r="E23" s="63"/>
      <c r="F23" s="67">
        <v>1.0269200000000001</v>
      </c>
      <c r="G23" s="67">
        <v>1.0269200000000001</v>
      </c>
    </row>
    <row r="24" spans="1:7" s="1" customFormat="1" ht="12.95" customHeight="1" x14ac:dyDescent="0.25">
      <c r="A24" s="64"/>
      <c r="B24" s="64"/>
      <c r="C24" s="64" t="s">
        <v>128</v>
      </c>
      <c r="D24" s="67">
        <v>177.37455</v>
      </c>
      <c r="E24" s="67">
        <v>7.32883</v>
      </c>
      <c r="F24" s="67">
        <v>1.0269200000000001</v>
      </c>
      <c r="G24" s="67">
        <v>185.7303</v>
      </c>
    </row>
    <row r="25" spans="1:7" s="1" customFormat="1" ht="12.95" customHeight="1" x14ac:dyDescent="0.25">
      <c r="A25" s="63"/>
      <c r="B25" s="64"/>
      <c r="C25" s="63" t="s">
        <v>129</v>
      </c>
      <c r="D25" s="65">
        <v>177.37455</v>
      </c>
      <c r="E25" s="65">
        <v>7.32883</v>
      </c>
      <c r="F25" s="65">
        <v>1.0269200000000001</v>
      </c>
      <c r="G25" s="65">
        <v>185.7303</v>
      </c>
    </row>
    <row r="26" spans="1:7" s="1" customFormat="1" ht="12.95" customHeight="1" x14ac:dyDescent="0.25">
      <c r="A26" s="63"/>
      <c r="B26" s="64"/>
      <c r="C26" s="63" t="s">
        <v>130</v>
      </c>
      <c r="D26" s="66"/>
      <c r="E26" s="66"/>
      <c r="F26" s="66"/>
      <c r="G26" s="66"/>
    </row>
    <row r="27" spans="1:7" s="1" customFormat="1" ht="12.95" customHeight="1" x14ac:dyDescent="0.25">
      <c r="A27" s="63"/>
      <c r="B27" s="64"/>
      <c r="C27" s="63" t="s">
        <v>131</v>
      </c>
      <c r="D27" s="66"/>
      <c r="E27" s="66"/>
      <c r="F27" s="66"/>
      <c r="G27" s="66"/>
    </row>
    <row r="28" spans="1:7" s="1" customFormat="1" ht="12.95" customHeight="1" x14ac:dyDescent="0.25">
      <c r="A28" s="63"/>
      <c r="B28" s="118" t="s">
        <v>132</v>
      </c>
      <c r="C28" s="118"/>
      <c r="D28" s="118"/>
      <c r="E28" s="118"/>
      <c r="F28" s="118"/>
      <c r="G28" s="118"/>
    </row>
    <row r="29" spans="1:7" s="1" customFormat="1" ht="12.95" customHeight="1" x14ac:dyDescent="0.25">
      <c r="A29" s="63"/>
      <c r="B29" s="63" t="s">
        <v>133</v>
      </c>
      <c r="C29" s="63" t="s">
        <v>134</v>
      </c>
      <c r="D29" s="65">
        <v>2.8446199999999999</v>
      </c>
      <c r="E29" s="63"/>
      <c r="F29" s="63"/>
      <c r="G29" s="65">
        <v>2.8446199999999999</v>
      </c>
    </row>
    <row r="30" spans="1:7" s="1" customFormat="1" ht="12.95" customHeight="1" x14ac:dyDescent="0.25">
      <c r="A30" s="63"/>
      <c r="B30" s="63" t="s">
        <v>133</v>
      </c>
      <c r="C30" s="63" t="s">
        <v>135</v>
      </c>
      <c r="D30" s="66"/>
      <c r="E30" s="63"/>
      <c r="F30" s="63"/>
      <c r="G30" s="66"/>
    </row>
    <row r="31" spans="1:7" s="1" customFormat="1" ht="12.95" customHeight="1" x14ac:dyDescent="0.25">
      <c r="A31" s="63"/>
      <c r="B31" s="63" t="s">
        <v>133</v>
      </c>
      <c r="C31" s="63" t="s">
        <v>136</v>
      </c>
      <c r="D31" s="66"/>
      <c r="E31" s="63"/>
      <c r="F31" s="63"/>
      <c r="G31" s="66"/>
    </row>
    <row r="32" spans="1:7" s="1" customFormat="1" ht="12.95" customHeight="1" x14ac:dyDescent="0.25">
      <c r="A32" s="64"/>
      <c r="B32" s="64"/>
      <c r="C32" s="64" t="s">
        <v>137</v>
      </c>
      <c r="D32" s="67">
        <v>2.8446199999999999</v>
      </c>
      <c r="E32" s="68"/>
      <c r="F32" s="68"/>
      <c r="G32" s="67">
        <v>2.8446199999999999</v>
      </c>
    </row>
    <row r="33" spans="1:7" s="1" customFormat="1" ht="12.95" customHeight="1" x14ac:dyDescent="0.25">
      <c r="A33" s="64"/>
      <c r="B33" s="64"/>
      <c r="C33" s="64" t="s">
        <v>138</v>
      </c>
      <c r="D33" s="67">
        <v>180.21916999999999</v>
      </c>
      <c r="E33" s="67">
        <v>7.32883</v>
      </c>
      <c r="F33" s="67">
        <v>1.0269200000000001</v>
      </c>
      <c r="G33" s="67">
        <v>188.57492999999999</v>
      </c>
    </row>
    <row r="34" spans="1:7" s="1" customFormat="1" ht="12.95" customHeight="1" x14ac:dyDescent="0.25">
      <c r="A34" s="63"/>
      <c r="B34" s="118" t="s">
        <v>139</v>
      </c>
      <c r="C34" s="118"/>
      <c r="D34" s="118"/>
      <c r="E34" s="118"/>
      <c r="F34" s="118"/>
      <c r="G34" s="118"/>
    </row>
    <row r="35" spans="1:7" s="1" customFormat="1" ht="12.95" customHeight="1" x14ac:dyDescent="0.25">
      <c r="A35" s="63"/>
      <c r="B35" s="61" t="s">
        <v>140</v>
      </c>
      <c r="C35" s="63" t="s">
        <v>141</v>
      </c>
      <c r="D35" s="65">
        <v>3.7927900000000001</v>
      </c>
      <c r="E35" s="63"/>
      <c r="F35" s="63"/>
      <c r="G35" s="65">
        <v>3.7927900000000001</v>
      </c>
    </row>
    <row r="36" spans="1:7" s="1" customFormat="1" ht="12.95" customHeight="1" x14ac:dyDescent="0.25">
      <c r="A36" s="63"/>
      <c r="B36" s="61" t="s">
        <v>140</v>
      </c>
      <c r="C36" s="63" t="s">
        <v>142</v>
      </c>
      <c r="D36" s="66"/>
      <c r="E36" s="63"/>
      <c r="F36" s="63"/>
      <c r="G36" s="66"/>
    </row>
    <row r="37" spans="1:7" s="1" customFormat="1" ht="12.95" customHeight="1" x14ac:dyDescent="0.25">
      <c r="A37" s="63"/>
      <c r="B37" s="61" t="s">
        <v>140</v>
      </c>
      <c r="C37" s="63" t="s">
        <v>143</v>
      </c>
      <c r="D37" s="66"/>
      <c r="E37" s="63"/>
      <c r="F37" s="63"/>
      <c r="G37" s="66"/>
    </row>
    <row r="38" spans="1:7" s="1" customFormat="1" ht="12.95" customHeight="1" x14ac:dyDescent="0.25">
      <c r="A38" s="64"/>
      <c r="B38" s="64"/>
      <c r="C38" s="64" t="s">
        <v>144</v>
      </c>
      <c r="D38" s="67">
        <v>3.7927900000000001</v>
      </c>
      <c r="E38" s="68"/>
      <c r="F38" s="68"/>
      <c r="G38" s="67">
        <v>3.7927900000000001</v>
      </c>
    </row>
    <row r="39" spans="1:7" s="1" customFormat="1" ht="12.95" customHeight="1" x14ac:dyDescent="0.25">
      <c r="A39" s="64"/>
      <c r="B39" s="64"/>
      <c r="C39" s="64" t="s">
        <v>145</v>
      </c>
      <c r="D39" s="67">
        <v>184.01196999999999</v>
      </c>
      <c r="E39" s="67">
        <v>7.32883</v>
      </c>
      <c r="F39" s="67">
        <v>1.0269200000000001</v>
      </c>
      <c r="G39" s="67">
        <v>192.36771999999999</v>
      </c>
    </row>
    <row r="40" spans="1:7" s="1" customFormat="1" ht="12.95" customHeight="1" x14ac:dyDescent="0.25">
      <c r="A40" s="64"/>
      <c r="B40" s="118" t="s">
        <v>146</v>
      </c>
      <c r="C40" s="118"/>
      <c r="D40" s="118"/>
      <c r="E40" s="118"/>
      <c r="F40" s="118"/>
      <c r="G40" s="118"/>
    </row>
    <row r="41" spans="1:7" s="1" customFormat="1" ht="12.95" customHeight="1" x14ac:dyDescent="0.25">
      <c r="A41" s="63"/>
      <c r="B41" s="63"/>
      <c r="C41" s="63" t="s">
        <v>147</v>
      </c>
      <c r="D41" s="65">
        <v>3.01701</v>
      </c>
      <c r="E41" s="63"/>
      <c r="F41" s="63"/>
      <c r="G41" s="65">
        <v>3.01701</v>
      </c>
    </row>
    <row r="42" spans="1:7" s="1" customFormat="1" ht="12.95" customHeight="1" x14ac:dyDescent="0.25">
      <c r="A42" s="63"/>
      <c r="B42" s="63"/>
      <c r="C42" s="63" t="s">
        <v>148</v>
      </c>
      <c r="D42" s="66"/>
      <c r="E42" s="63"/>
      <c r="F42" s="63"/>
      <c r="G42" s="66"/>
    </row>
    <row r="43" spans="1:7" s="1" customFormat="1" ht="12.95" customHeight="1" x14ac:dyDescent="0.25">
      <c r="A43" s="63"/>
      <c r="B43" s="63"/>
      <c r="C43" s="63" t="s">
        <v>149</v>
      </c>
      <c r="D43" s="66"/>
      <c r="E43" s="63"/>
      <c r="F43" s="63"/>
      <c r="G43" s="66"/>
    </row>
    <row r="44" spans="1:7" s="1" customFormat="1" ht="12.95" customHeight="1" x14ac:dyDescent="0.25">
      <c r="A44" s="63"/>
      <c r="B44" s="63" t="s">
        <v>133</v>
      </c>
      <c r="C44" s="63" t="s">
        <v>150</v>
      </c>
      <c r="D44" s="63"/>
      <c r="E44" s="63"/>
      <c r="F44" s="66"/>
      <c r="G44" s="66"/>
    </row>
    <row r="45" spans="1:7" s="1" customFormat="1" ht="12.95" customHeight="1" x14ac:dyDescent="0.25">
      <c r="A45" s="63"/>
      <c r="B45" s="63" t="s">
        <v>133</v>
      </c>
      <c r="C45" s="63" t="s">
        <v>151</v>
      </c>
      <c r="D45" s="63"/>
      <c r="E45" s="63"/>
      <c r="F45" s="66"/>
      <c r="G45" s="66"/>
    </row>
    <row r="46" spans="1:7" s="1" customFormat="1" ht="12.95" customHeight="1" x14ac:dyDescent="0.25">
      <c r="A46" s="63"/>
      <c r="B46" s="61" t="s">
        <v>133</v>
      </c>
      <c r="C46" s="63" t="s">
        <v>152</v>
      </c>
      <c r="D46" s="63"/>
      <c r="E46" s="63"/>
      <c r="F46" s="66"/>
      <c r="G46" s="66"/>
    </row>
    <row r="47" spans="1:7" s="1" customFormat="1" ht="12.95" customHeight="1" x14ac:dyDescent="0.25">
      <c r="A47" s="63"/>
      <c r="B47" s="63" t="s">
        <v>133</v>
      </c>
      <c r="C47" s="63" t="s">
        <v>153</v>
      </c>
      <c r="D47" s="63"/>
      <c r="E47" s="63"/>
      <c r="F47" s="65">
        <v>33.254959999999997</v>
      </c>
      <c r="G47" s="65">
        <v>33.254959999999997</v>
      </c>
    </row>
    <row r="48" spans="1:7" s="1" customFormat="1" ht="12.95" customHeight="1" x14ac:dyDescent="0.25">
      <c r="A48" s="63"/>
      <c r="B48" s="63" t="s">
        <v>133</v>
      </c>
      <c r="C48" s="63" t="s">
        <v>154</v>
      </c>
      <c r="D48" s="63"/>
      <c r="E48" s="63"/>
      <c r="F48" s="66"/>
      <c r="G48" s="66"/>
    </row>
    <row r="49" spans="1:7" s="1" customFormat="1" ht="12.95" customHeight="1" x14ac:dyDescent="0.25">
      <c r="A49" s="63"/>
      <c r="B49" s="63" t="s">
        <v>133</v>
      </c>
      <c r="C49" s="63" t="s">
        <v>155</v>
      </c>
      <c r="D49" s="63"/>
      <c r="E49" s="63"/>
      <c r="F49" s="66"/>
      <c r="G49" s="66"/>
    </row>
    <row r="50" spans="1:7" s="1" customFormat="1" ht="12.95" customHeight="1" x14ac:dyDescent="0.25">
      <c r="A50" s="64"/>
      <c r="B50" s="64"/>
      <c r="C50" s="64" t="s">
        <v>156</v>
      </c>
      <c r="D50" s="67">
        <v>3.01701</v>
      </c>
      <c r="E50" s="63"/>
      <c r="F50" s="67">
        <v>33.254959999999997</v>
      </c>
      <c r="G50" s="67">
        <v>36.271970000000003</v>
      </c>
    </row>
    <row r="51" spans="1:7" s="1" customFormat="1" ht="12.95" customHeight="1" x14ac:dyDescent="0.25">
      <c r="A51" s="64"/>
      <c r="B51" s="64"/>
      <c r="C51" s="64" t="s">
        <v>157</v>
      </c>
      <c r="D51" s="67">
        <v>187.02897999999999</v>
      </c>
      <c r="E51" s="67">
        <v>7.32883</v>
      </c>
      <c r="F51" s="67">
        <v>34.281880000000001</v>
      </c>
      <c r="G51" s="67">
        <v>228.6397</v>
      </c>
    </row>
    <row r="52" spans="1:7" s="1" customFormat="1" ht="12.95" customHeight="1" x14ac:dyDescent="0.25">
      <c r="A52" s="64"/>
      <c r="B52" s="118" t="s">
        <v>158</v>
      </c>
      <c r="C52" s="118"/>
      <c r="D52" s="118"/>
      <c r="E52" s="118"/>
      <c r="F52" s="118"/>
      <c r="G52" s="118"/>
    </row>
    <row r="53" spans="1:7" s="1" customFormat="1" ht="12.95" customHeight="1" x14ac:dyDescent="0.25">
      <c r="A53" s="63"/>
      <c r="B53" s="61"/>
      <c r="C53" s="63" t="s">
        <v>129</v>
      </c>
      <c r="D53" s="63"/>
      <c r="E53" s="63"/>
      <c r="F53" s="65">
        <v>7.51586</v>
      </c>
      <c r="G53" s="65">
        <v>7.51586</v>
      </c>
    </row>
    <row r="54" spans="1:7" s="1" customFormat="1" ht="12.95" customHeight="1" x14ac:dyDescent="0.25">
      <c r="A54" s="63"/>
      <c r="B54" s="61"/>
      <c r="C54" s="63" t="s">
        <v>130</v>
      </c>
      <c r="D54" s="63"/>
      <c r="E54" s="63"/>
      <c r="F54" s="66"/>
      <c r="G54" s="66"/>
    </row>
    <row r="55" spans="1:7" s="1" customFormat="1" ht="12.95" customHeight="1" x14ac:dyDescent="0.25">
      <c r="A55" s="63"/>
      <c r="B55" s="61"/>
      <c r="C55" s="63" t="s">
        <v>131</v>
      </c>
      <c r="D55" s="63"/>
      <c r="E55" s="63"/>
      <c r="F55" s="66"/>
      <c r="G55" s="66"/>
    </row>
    <row r="56" spans="1:7" s="1" customFormat="1" ht="12.95" customHeight="1" x14ac:dyDescent="0.25">
      <c r="A56" s="64"/>
      <c r="B56" s="64"/>
      <c r="C56" s="64" t="s">
        <v>159</v>
      </c>
      <c r="D56" s="64"/>
      <c r="E56" s="64"/>
      <c r="F56" s="67">
        <v>7.51586</v>
      </c>
      <c r="G56" s="67">
        <v>7.51586</v>
      </c>
    </row>
    <row r="57" spans="1:7" s="1" customFormat="1" ht="12.95" customHeight="1" x14ac:dyDescent="0.25">
      <c r="A57" s="64"/>
      <c r="B57" s="64"/>
      <c r="C57" s="64" t="s">
        <v>160</v>
      </c>
      <c r="D57" s="67">
        <v>187.02897999999999</v>
      </c>
      <c r="E57" s="67">
        <v>7.32883</v>
      </c>
      <c r="F57" s="67">
        <v>41.797739999999997</v>
      </c>
      <c r="G57" s="67">
        <v>236.15556000000001</v>
      </c>
    </row>
    <row r="58" spans="1:7" s="1" customFormat="1" ht="12.95" customHeight="1" x14ac:dyDescent="0.25">
      <c r="A58" s="64"/>
      <c r="B58" s="118" t="s">
        <v>161</v>
      </c>
      <c r="C58" s="118"/>
      <c r="D58" s="118"/>
      <c r="E58" s="118"/>
      <c r="F58" s="118"/>
      <c r="G58" s="118"/>
    </row>
    <row r="59" spans="1:7" s="1" customFormat="1" ht="12.95" customHeight="1" x14ac:dyDescent="0.25">
      <c r="A59" s="63"/>
      <c r="B59" s="63"/>
      <c r="C59" s="63" t="s">
        <v>162</v>
      </c>
      <c r="D59" s="63"/>
      <c r="E59" s="63"/>
      <c r="F59" s="65">
        <v>13.056570000000001</v>
      </c>
      <c r="G59" s="65">
        <v>13.056570000000001</v>
      </c>
    </row>
    <row r="60" spans="1:7" s="1" customFormat="1" ht="12.95" customHeight="1" x14ac:dyDescent="0.25">
      <c r="A60" s="63"/>
      <c r="B60" s="61"/>
      <c r="C60" s="61" t="s">
        <v>163</v>
      </c>
      <c r="D60" s="63"/>
      <c r="E60" s="63"/>
      <c r="F60" s="66"/>
      <c r="G60" s="66"/>
    </row>
    <row r="61" spans="1:7" s="1" customFormat="1" ht="12.95" customHeight="1" x14ac:dyDescent="0.25">
      <c r="A61" s="63"/>
      <c r="B61" s="63"/>
      <c r="C61" s="63" t="s">
        <v>164</v>
      </c>
      <c r="D61" s="63"/>
      <c r="E61" s="63"/>
      <c r="F61" s="66"/>
      <c r="G61" s="66"/>
    </row>
    <row r="62" spans="1:7" s="1" customFormat="1" ht="12.95" customHeight="1" x14ac:dyDescent="0.25">
      <c r="A62" s="63"/>
      <c r="B62" s="63"/>
      <c r="C62" s="63" t="s">
        <v>165</v>
      </c>
      <c r="D62" s="63"/>
      <c r="E62" s="63"/>
      <c r="F62" s="65">
        <v>13.056570000000001</v>
      </c>
      <c r="G62" s="65">
        <v>13.056570000000001</v>
      </c>
    </row>
    <row r="63" spans="1:7" s="1" customFormat="1" ht="12.95" customHeight="1" x14ac:dyDescent="0.25">
      <c r="A63" s="64"/>
      <c r="B63" s="64"/>
      <c r="C63" s="64" t="s">
        <v>166</v>
      </c>
      <c r="D63" s="68"/>
      <c r="E63" s="68"/>
      <c r="F63" s="68"/>
      <c r="G63" s="67">
        <v>249.21213</v>
      </c>
    </row>
    <row r="64" spans="1:7" s="1" customFormat="1" ht="12.95" customHeight="1" x14ac:dyDescent="0.25">
      <c r="A64" s="63"/>
      <c r="B64" s="64"/>
      <c r="C64" s="63" t="s">
        <v>129</v>
      </c>
      <c r="D64" s="65">
        <v>187.02897999999999</v>
      </c>
      <c r="E64" s="65">
        <v>7.32883</v>
      </c>
      <c r="F64" s="65">
        <v>54.854309999999998</v>
      </c>
      <c r="G64" s="65">
        <v>249.21213</v>
      </c>
    </row>
    <row r="65" spans="1:8" s="1" customFormat="1" ht="12.95" customHeight="1" x14ac:dyDescent="0.25">
      <c r="A65" s="63"/>
      <c r="B65" s="64"/>
      <c r="C65" s="63" t="s">
        <v>130</v>
      </c>
      <c r="D65" s="66"/>
      <c r="E65" s="66"/>
      <c r="F65" s="66"/>
      <c r="G65" s="66"/>
    </row>
    <row r="66" spans="1:8" s="1" customFormat="1" ht="12.95" customHeight="1" x14ac:dyDescent="0.25">
      <c r="A66" s="63"/>
      <c r="B66" s="64"/>
      <c r="C66" s="63" t="s">
        <v>131</v>
      </c>
      <c r="D66" s="66"/>
      <c r="E66" s="66"/>
      <c r="F66" s="66"/>
      <c r="G66" s="66"/>
    </row>
    <row r="67" spans="1:8" s="1" customFormat="1" ht="12.95" customHeight="1" x14ac:dyDescent="0.25">
      <c r="A67" s="64"/>
      <c r="B67" s="118" t="s">
        <v>167</v>
      </c>
      <c r="C67" s="118"/>
      <c r="D67" s="118"/>
      <c r="E67" s="118"/>
      <c r="F67" s="118"/>
      <c r="G67" s="118"/>
    </row>
    <row r="68" spans="1:8" s="1" customFormat="1" ht="69.95" customHeight="1" x14ac:dyDescent="0.8">
      <c r="A68" s="63"/>
      <c r="B68" s="61" t="s">
        <v>168</v>
      </c>
      <c r="C68" s="61" t="s">
        <v>169</v>
      </c>
      <c r="D68" s="69">
        <v>4.55131</v>
      </c>
      <c r="E68" s="69">
        <v>0.17835000000000001</v>
      </c>
      <c r="F68" s="69">
        <v>1.33487</v>
      </c>
      <c r="G68" s="69">
        <v>6.0645199999999999</v>
      </c>
      <c r="H68" s="70" t="s">
        <v>3</v>
      </c>
    </row>
    <row r="69" spans="1:8" s="1" customFormat="1" ht="12.95" customHeight="1" x14ac:dyDescent="0.25">
      <c r="A69" s="64"/>
      <c r="B69" s="64" t="s">
        <v>170</v>
      </c>
      <c r="C69" s="64"/>
      <c r="D69" s="71">
        <v>191.58028999999999</v>
      </c>
      <c r="E69" s="71">
        <v>7.50718</v>
      </c>
      <c r="F69" s="71">
        <v>56.18918</v>
      </c>
      <c r="G69" s="71">
        <v>255.27664999999999</v>
      </c>
    </row>
    <row r="70" spans="1:8" s="1" customFormat="1" ht="12.95" customHeight="1" x14ac:dyDescent="0.25">
      <c r="A70" s="64"/>
      <c r="B70" s="64"/>
      <c r="C70" s="64" t="s">
        <v>171</v>
      </c>
      <c r="D70" s="64"/>
      <c r="E70" s="64"/>
      <c r="F70" s="68"/>
      <c r="G70" s="64"/>
    </row>
    <row r="71" spans="1:8" s="1" customFormat="1" ht="12.95" customHeight="1" x14ac:dyDescent="0.25">
      <c r="A71" s="64"/>
      <c r="B71" s="64"/>
      <c r="C71" s="64"/>
      <c r="D71" s="72"/>
      <c r="E71" s="72"/>
      <c r="F71" s="72"/>
      <c r="G71" s="72"/>
    </row>
    <row r="72" spans="1:8" s="1" customFormat="1" ht="12.95" customHeight="1" x14ac:dyDescent="0.25">
      <c r="A72" s="64"/>
      <c r="B72" s="64"/>
      <c r="C72" s="64"/>
      <c r="D72" s="72"/>
      <c r="E72" s="72"/>
      <c r="F72" s="72"/>
      <c r="G72" s="72"/>
    </row>
    <row r="73" spans="1:8" s="1" customFormat="1" ht="12.95" customHeight="1" x14ac:dyDescent="0.25">
      <c r="A73" s="64"/>
      <c r="B73" s="64" t="s">
        <v>172</v>
      </c>
      <c r="C73" s="64"/>
      <c r="D73" s="64"/>
      <c r="E73" s="64"/>
      <c r="F73" s="64"/>
      <c r="G73" s="64"/>
    </row>
    <row r="74" spans="1:8" s="1" customFormat="1" ht="12.95" customHeight="1" x14ac:dyDescent="0.25">
      <c r="A74" s="63"/>
      <c r="B74" s="63" t="s">
        <v>95</v>
      </c>
      <c r="C74" s="63"/>
      <c r="D74" s="73">
        <v>38.32</v>
      </c>
      <c r="E74" s="73">
        <v>1.5</v>
      </c>
      <c r="F74" s="73">
        <v>11.24</v>
      </c>
      <c r="G74" s="73">
        <v>51.06</v>
      </c>
    </row>
    <row r="75" spans="1:8" s="1" customFormat="1" ht="12.95" customHeight="1" x14ac:dyDescent="0.25">
      <c r="A75" s="64"/>
      <c r="B75" s="64" t="s">
        <v>173</v>
      </c>
      <c r="C75" s="64"/>
      <c r="D75" s="71">
        <v>229.89635000000001</v>
      </c>
      <c r="E75" s="71">
        <v>9.0086200000000005</v>
      </c>
      <c r="F75" s="71">
        <v>67.427019999999999</v>
      </c>
      <c r="G75" s="71">
        <v>306.33197999999999</v>
      </c>
    </row>
    <row r="76" spans="1:8" s="1" customFormat="1" ht="12.95" customHeight="1" x14ac:dyDescent="0.25">
      <c r="A76" s="59"/>
      <c r="B76" s="59"/>
      <c r="C76" s="59"/>
      <c r="D76" s="59"/>
      <c r="E76" s="59"/>
      <c r="F76" s="59"/>
      <c r="G76" s="59"/>
    </row>
    <row r="77" spans="1:8" s="1" customFormat="1" ht="12.95" customHeight="1" x14ac:dyDescent="0.25"/>
    <row r="78" spans="1:8" ht="15" customHeight="1" x14ac:dyDescent="0.25">
      <c r="B78" s="75" t="s">
        <v>78</v>
      </c>
      <c r="C78" s="89" t="s">
        <v>200</v>
      </c>
      <c r="E78" s="89" t="s">
        <v>201</v>
      </c>
      <c r="F78" s="74" t="s">
        <v>79</v>
      </c>
    </row>
    <row r="79" spans="1:8" ht="15" customHeight="1" x14ac:dyDescent="0.25"/>
    <row r="80" spans="1:8" ht="15" customHeight="1" x14ac:dyDescent="0.25"/>
    <row r="81" spans="2:6" customFormat="1" ht="15" customHeight="1" x14ac:dyDescent="0.25">
      <c r="B81" s="75" t="s">
        <v>80</v>
      </c>
      <c r="C81" s="89" t="s">
        <v>202</v>
      </c>
      <c r="D81" s="1"/>
      <c r="E81" s="89" t="s">
        <v>203</v>
      </c>
      <c r="F81" s="74" t="s">
        <v>79</v>
      </c>
    </row>
    <row r="83" spans="2:6" x14ac:dyDescent="0.25">
      <c r="B83" s="90" t="s">
        <v>198</v>
      </c>
      <c r="C83" s="60"/>
      <c r="E83" s="60"/>
    </row>
  </sheetData>
  <mergeCells count="19">
    <mergeCell ref="C13:G13"/>
    <mergeCell ref="C2:E2"/>
    <mergeCell ref="C3:E3"/>
    <mergeCell ref="B6:G6"/>
    <mergeCell ref="B9:G9"/>
    <mergeCell ref="B12:G12"/>
    <mergeCell ref="B14:G14"/>
    <mergeCell ref="A16:A17"/>
    <mergeCell ref="B16:B17"/>
    <mergeCell ref="C16:C17"/>
    <mergeCell ref="D16:F16"/>
    <mergeCell ref="G16:G17"/>
    <mergeCell ref="B67:G67"/>
    <mergeCell ref="B19:G19"/>
    <mergeCell ref="B28:G28"/>
    <mergeCell ref="B34:G34"/>
    <mergeCell ref="B40:G40"/>
    <mergeCell ref="B52:G52"/>
    <mergeCell ref="B58:G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6" workbookViewId="0">
      <selection activeCell="E38" sqref="E38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x14ac:dyDescent="0.25">
      <c r="I1" s="149" t="s">
        <v>82</v>
      </c>
      <c r="J1" s="149"/>
    </row>
    <row r="2" spans="1:11" ht="44.25" x14ac:dyDescent="0.55000000000000004">
      <c r="K2" s="3" t="s">
        <v>3</v>
      </c>
    </row>
    <row r="3" spans="1:11" x14ac:dyDescent="0.25">
      <c r="I3" s="150" t="s">
        <v>79</v>
      </c>
      <c r="J3" s="150"/>
    </row>
    <row r="4" spans="1:11" x14ac:dyDescent="0.25">
      <c r="I4" s="151" t="s">
        <v>11</v>
      </c>
      <c r="J4" s="151"/>
    </row>
    <row r="5" spans="1:11" x14ac:dyDescent="0.25">
      <c r="J5" s="76" t="s">
        <v>174</v>
      </c>
    </row>
    <row r="6" spans="1:11" x14ac:dyDescent="0.25">
      <c r="A6" s="152" t="s">
        <v>175</v>
      </c>
      <c r="B6" s="152"/>
      <c r="C6" s="152"/>
      <c r="D6" s="152"/>
      <c r="E6" s="152"/>
      <c r="F6" s="152"/>
      <c r="G6" s="152"/>
      <c r="H6" s="152"/>
      <c r="I6" s="152"/>
      <c r="J6" s="152"/>
    </row>
    <row r="7" spans="1:11" ht="44.25" x14ac:dyDescent="0.55000000000000004">
      <c r="A7" s="153" t="s">
        <v>199</v>
      </c>
      <c r="B7" s="153"/>
      <c r="C7" s="153"/>
      <c r="D7" s="153"/>
      <c r="E7" s="153"/>
      <c r="F7" s="153"/>
      <c r="G7" s="153"/>
      <c r="H7" s="153"/>
      <c r="I7" s="153"/>
      <c r="J7" s="153"/>
      <c r="K7" s="3" t="s">
        <v>3</v>
      </c>
    </row>
    <row r="8" spans="1:11" ht="44.25" x14ac:dyDescent="0.55000000000000004">
      <c r="A8" s="148" t="s">
        <v>176</v>
      </c>
      <c r="B8" s="148"/>
      <c r="C8" s="148"/>
      <c r="D8" s="148"/>
      <c r="E8" s="148"/>
      <c r="F8" s="148"/>
      <c r="G8" s="148"/>
      <c r="H8" s="148"/>
      <c r="I8" s="148"/>
      <c r="J8" s="148"/>
      <c r="K8" s="3" t="s">
        <v>3</v>
      </c>
    </row>
    <row r="9" spans="1:11" x14ac:dyDescent="0.25">
      <c r="A9" s="77"/>
      <c r="B9" s="78"/>
      <c r="C9" s="78"/>
      <c r="D9" s="78"/>
      <c r="E9" s="78"/>
      <c r="F9" s="78"/>
      <c r="G9" s="78"/>
      <c r="H9" s="78"/>
      <c r="I9" s="78"/>
      <c r="J9" s="78"/>
    </row>
    <row r="10" spans="1:11" x14ac:dyDescent="0.25">
      <c r="A10" s="145" t="s">
        <v>22</v>
      </c>
      <c r="B10" s="145" t="s">
        <v>1</v>
      </c>
      <c r="C10" s="145"/>
      <c r="D10" s="145"/>
      <c r="E10" s="135" t="s">
        <v>177</v>
      </c>
      <c r="F10" s="135" t="s">
        <v>178</v>
      </c>
      <c r="G10" s="135" t="s">
        <v>179</v>
      </c>
      <c r="H10" s="135" t="s">
        <v>180</v>
      </c>
      <c r="I10" s="135" t="s">
        <v>181</v>
      </c>
      <c r="J10" s="137" t="s">
        <v>182</v>
      </c>
    </row>
    <row r="11" spans="1:11" x14ac:dyDescent="0.25">
      <c r="A11" s="146"/>
      <c r="B11" s="146"/>
      <c r="C11" s="147"/>
      <c r="D11" s="147"/>
      <c r="E11" s="136"/>
      <c r="F11" s="136"/>
      <c r="G11" s="136"/>
      <c r="H11" s="136"/>
      <c r="I11" s="136"/>
      <c r="J11" s="138"/>
    </row>
    <row r="12" spans="1:11" x14ac:dyDescent="0.25">
      <c r="A12" s="146"/>
      <c r="B12" s="146"/>
      <c r="C12" s="147"/>
      <c r="D12" s="147"/>
      <c r="E12" s="136"/>
      <c r="F12" s="136"/>
      <c r="G12" s="136"/>
      <c r="H12" s="136"/>
      <c r="I12" s="136"/>
      <c r="J12" s="138"/>
    </row>
    <row r="13" spans="1:11" x14ac:dyDescent="0.25">
      <c r="A13" s="146"/>
      <c r="B13" s="146"/>
      <c r="C13" s="147"/>
      <c r="D13" s="147"/>
      <c r="E13" s="136"/>
      <c r="F13" s="136"/>
      <c r="G13" s="136"/>
      <c r="H13" s="136"/>
      <c r="I13" s="136"/>
      <c r="J13" s="139"/>
    </row>
    <row r="14" spans="1:11" s="1" customFormat="1" x14ac:dyDescent="0.25">
      <c r="A14" s="140">
        <v>1</v>
      </c>
      <c r="B14" s="120" t="s">
        <v>183</v>
      </c>
      <c r="C14" s="120"/>
      <c r="D14" s="61" t="s">
        <v>184</v>
      </c>
      <c r="E14" s="79">
        <v>34.26614</v>
      </c>
      <c r="F14" s="142">
        <v>1.43329</v>
      </c>
      <c r="G14" s="143"/>
      <c r="H14" s="142">
        <v>2.6937799999999998</v>
      </c>
      <c r="I14" s="142">
        <v>2.9982899999999999</v>
      </c>
      <c r="J14" s="144">
        <v>41.391500000000001</v>
      </c>
    </row>
    <row r="15" spans="1:11" s="1" customFormat="1" x14ac:dyDescent="0.25">
      <c r="A15" s="141"/>
      <c r="B15" s="121"/>
      <c r="C15" s="134"/>
      <c r="D15" s="61" t="s">
        <v>185</v>
      </c>
      <c r="E15" s="80"/>
      <c r="F15" s="131"/>
      <c r="G15" s="131"/>
      <c r="H15" s="131"/>
      <c r="I15" s="131"/>
      <c r="J15" s="127"/>
    </row>
    <row r="16" spans="1:11" s="1" customFormat="1" x14ac:dyDescent="0.25">
      <c r="A16" s="141"/>
      <c r="B16" s="121"/>
      <c r="C16" s="134"/>
      <c r="D16" s="61" t="s">
        <v>186</v>
      </c>
      <c r="E16" s="80"/>
      <c r="F16" s="131"/>
      <c r="G16" s="131"/>
      <c r="H16" s="131"/>
      <c r="I16" s="131"/>
      <c r="J16" s="128"/>
    </row>
    <row r="17" spans="1:11" ht="25.5" x14ac:dyDescent="0.25">
      <c r="A17" s="132">
        <v>2</v>
      </c>
      <c r="B17" s="120" t="s">
        <v>187</v>
      </c>
      <c r="C17" s="120"/>
      <c r="D17" s="61" t="s">
        <v>188</v>
      </c>
      <c r="E17" s="81">
        <v>5.54</v>
      </c>
      <c r="F17" s="130">
        <v>5.19</v>
      </c>
      <c r="G17" s="130">
        <v>22.93</v>
      </c>
      <c r="H17" s="130">
        <v>10.26</v>
      </c>
      <c r="I17" s="130">
        <v>4.42</v>
      </c>
      <c r="J17" s="126"/>
    </row>
    <row r="18" spans="1:11" ht="25.5" x14ac:dyDescent="0.25">
      <c r="A18" s="133"/>
      <c r="B18" s="121"/>
      <c r="C18" s="134"/>
      <c r="D18" s="61" t="s">
        <v>189</v>
      </c>
      <c r="E18" s="81">
        <v>5.54</v>
      </c>
      <c r="F18" s="131"/>
      <c r="G18" s="131"/>
      <c r="H18" s="131"/>
      <c r="I18" s="131"/>
      <c r="J18" s="127"/>
    </row>
    <row r="19" spans="1:11" ht="25.5" x14ac:dyDescent="0.25">
      <c r="A19" s="133"/>
      <c r="B19" s="121"/>
      <c r="C19" s="134"/>
      <c r="D19" s="61" t="s">
        <v>190</v>
      </c>
      <c r="E19" s="81">
        <v>5.53</v>
      </c>
      <c r="F19" s="131"/>
      <c r="G19" s="131"/>
      <c r="H19" s="131"/>
      <c r="I19" s="131"/>
      <c r="J19" s="127"/>
    </row>
    <row r="20" spans="1:11" ht="25.5" x14ac:dyDescent="0.25">
      <c r="A20" s="133"/>
      <c r="B20" s="121"/>
      <c r="C20" s="134"/>
      <c r="D20" s="61" t="s">
        <v>191</v>
      </c>
      <c r="E20" s="81">
        <v>5.53</v>
      </c>
      <c r="F20" s="131"/>
      <c r="G20" s="131"/>
      <c r="H20" s="131"/>
      <c r="I20" s="131"/>
      <c r="J20" s="127"/>
    </row>
    <row r="21" spans="1:11" ht="25.5" x14ac:dyDescent="0.25">
      <c r="A21" s="133"/>
      <c r="B21" s="121"/>
      <c r="C21" s="134"/>
      <c r="D21" s="61" t="s">
        <v>192</v>
      </c>
      <c r="E21" s="81">
        <v>8.6199999999999992</v>
      </c>
      <c r="F21" s="131"/>
      <c r="G21" s="131"/>
      <c r="H21" s="131"/>
      <c r="I21" s="131"/>
      <c r="J21" s="127"/>
    </row>
    <row r="22" spans="1:11" x14ac:dyDescent="0.25">
      <c r="A22" s="133"/>
      <c r="B22" s="121"/>
      <c r="C22" s="134"/>
      <c r="D22" s="61" t="s">
        <v>186</v>
      </c>
      <c r="E22" s="81">
        <v>8.6199999999999992</v>
      </c>
      <c r="F22" s="131"/>
      <c r="G22" s="131"/>
      <c r="H22" s="131"/>
      <c r="I22" s="131"/>
      <c r="J22" s="128"/>
    </row>
    <row r="23" spans="1:11" ht="44.25" x14ac:dyDescent="0.55000000000000004">
      <c r="A23" s="82">
        <v>3</v>
      </c>
      <c r="B23" s="120" t="s">
        <v>193</v>
      </c>
      <c r="C23" s="120"/>
      <c r="D23" s="120"/>
      <c r="E23" s="83">
        <v>189.83441999999999</v>
      </c>
      <c r="F23" s="83">
        <v>7.4387600000000003</v>
      </c>
      <c r="G23" s="84"/>
      <c r="H23" s="83">
        <v>27.638210000000001</v>
      </c>
      <c r="I23" s="83">
        <v>13.252420000000001</v>
      </c>
      <c r="J23" s="85">
        <v>238.16381000000001</v>
      </c>
      <c r="K23" s="3" t="s">
        <v>3</v>
      </c>
    </row>
    <row r="24" spans="1:11" s="1" customFormat="1" ht="44.25" x14ac:dyDescent="0.55000000000000004">
      <c r="A24" s="82">
        <v>4</v>
      </c>
      <c r="B24" s="120" t="s">
        <v>194</v>
      </c>
      <c r="C24" s="120"/>
      <c r="D24" s="120"/>
      <c r="E24" s="86">
        <v>1</v>
      </c>
      <c r="F24" s="86">
        <v>1</v>
      </c>
      <c r="G24" s="86">
        <v>1</v>
      </c>
      <c r="H24" s="86">
        <v>1</v>
      </c>
      <c r="I24" s="86">
        <v>1</v>
      </c>
      <c r="J24" s="87"/>
      <c r="K24" s="3" t="s">
        <v>3</v>
      </c>
    </row>
    <row r="25" spans="1:11" s="1" customFormat="1" ht="44.25" x14ac:dyDescent="0.55000000000000004">
      <c r="A25" s="82">
        <v>5</v>
      </c>
      <c r="B25" s="120" t="s">
        <v>195</v>
      </c>
      <c r="C25" s="120"/>
      <c r="D25" s="120"/>
      <c r="E25" s="83">
        <v>189.83441999999999</v>
      </c>
      <c r="F25" s="83">
        <v>7.4387600000000003</v>
      </c>
      <c r="G25" s="84"/>
      <c r="H25" s="83">
        <v>27.638210000000001</v>
      </c>
      <c r="I25" s="83">
        <v>13.252420000000001</v>
      </c>
      <c r="J25" s="85">
        <v>238.16381000000001</v>
      </c>
      <c r="K25" s="3" t="s">
        <v>3</v>
      </c>
    </row>
    <row r="26" spans="1:11" x14ac:dyDescent="0.25">
      <c r="A26" s="88">
        <v>7</v>
      </c>
      <c r="B26" s="129" t="s">
        <v>196</v>
      </c>
      <c r="C26" s="129"/>
      <c r="D26" s="129"/>
      <c r="E26" s="83">
        <v>37.966880000000003</v>
      </c>
      <c r="F26" s="83">
        <v>1.48776</v>
      </c>
      <c r="G26" s="84"/>
      <c r="H26" s="83">
        <v>5.5276500000000004</v>
      </c>
      <c r="I26" s="83">
        <v>2.6504799999999999</v>
      </c>
      <c r="J26" s="85">
        <v>47.632770000000001</v>
      </c>
    </row>
    <row r="27" spans="1:11" ht="44.25" x14ac:dyDescent="0.55000000000000004">
      <c r="A27" s="88">
        <v>8</v>
      </c>
      <c r="B27" s="129" t="s">
        <v>197</v>
      </c>
      <c r="C27" s="129"/>
      <c r="D27" s="129"/>
      <c r="E27" s="83">
        <v>227.8013</v>
      </c>
      <c r="F27" s="83">
        <v>8.92652</v>
      </c>
      <c r="G27" s="84"/>
      <c r="H27" s="83">
        <v>33.165860000000002</v>
      </c>
      <c r="I27" s="83">
        <v>15.902900000000001</v>
      </c>
      <c r="J27" s="85">
        <v>285.79658000000001</v>
      </c>
      <c r="K27" s="3" t="s">
        <v>3</v>
      </c>
    </row>
    <row r="28" spans="1:1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spans="1:11" x14ac:dyDescent="0.25">
      <c r="C29" s="75" t="s">
        <v>78</v>
      </c>
      <c r="D29" s="89" t="s">
        <v>200</v>
      </c>
      <c r="F29" s="89" t="s">
        <v>201</v>
      </c>
      <c r="H29" s="74" t="s">
        <v>79</v>
      </c>
    </row>
    <row r="32" spans="1:11" x14ac:dyDescent="0.25">
      <c r="C32" s="75" t="s">
        <v>80</v>
      </c>
      <c r="D32" s="89" t="s">
        <v>202</v>
      </c>
      <c r="F32" s="89" t="s">
        <v>203</v>
      </c>
      <c r="H32" s="74" t="s">
        <v>79</v>
      </c>
    </row>
    <row r="33" spans="3:8" customFormat="1" x14ac:dyDescent="0.25">
      <c r="C33" s="1"/>
      <c r="D33" s="1"/>
      <c r="E33" s="1"/>
      <c r="F33" s="1"/>
      <c r="G33" s="1"/>
      <c r="H33" s="1"/>
    </row>
    <row r="34" spans="3:8" customFormat="1" x14ac:dyDescent="0.25">
      <c r="C34" s="90" t="s">
        <v>198</v>
      </c>
      <c r="D34" s="60"/>
      <c r="E34" s="1"/>
      <c r="F34" s="60"/>
      <c r="G34" s="1"/>
      <c r="H34" s="60" t="s">
        <v>79</v>
      </c>
    </row>
    <row r="35" spans="3:8" customFormat="1" x14ac:dyDescent="0.25">
      <c r="C35" s="1"/>
      <c r="D35" s="1"/>
      <c r="E35" s="1"/>
      <c r="F35" s="1"/>
      <c r="G35" s="1"/>
      <c r="H35" s="1"/>
    </row>
  </sheetData>
  <mergeCells count="33">
    <mergeCell ref="A8:J8"/>
    <mergeCell ref="I1:J1"/>
    <mergeCell ref="I3:J3"/>
    <mergeCell ref="I4:J4"/>
    <mergeCell ref="A6:J6"/>
    <mergeCell ref="A7:J7"/>
    <mergeCell ref="I10:I13"/>
    <mergeCell ref="J10:J13"/>
    <mergeCell ref="A14:A16"/>
    <mergeCell ref="B14:C16"/>
    <mergeCell ref="F14:F16"/>
    <mergeCell ref="G14:G16"/>
    <mergeCell ref="H14:H16"/>
    <mergeCell ref="I14:I16"/>
    <mergeCell ref="J14:J16"/>
    <mergeCell ref="A10:A13"/>
    <mergeCell ref="B10:D13"/>
    <mergeCell ref="E10:E13"/>
    <mergeCell ref="F10:F13"/>
    <mergeCell ref="G10:G13"/>
    <mergeCell ref="H10:H13"/>
    <mergeCell ref="B27:D27"/>
    <mergeCell ref="A17:A22"/>
    <mergeCell ref="B17:C22"/>
    <mergeCell ref="F17:F22"/>
    <mergeCell ref="G17:G22"/>
    <mergeCell ref="J17:J22"/>
    <mergeCell ref="B23:D23"/>
    <mergeCell ref="B24:D24"/>
    <mergeCell ref="B25:D25"/>
    <mergeCell ref="B26:D26"/>
    <mergeCell ref="H17:H22"/>
    <mergeCell ref="I17:I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"под ключ"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Парфенов Вячеслав Геннадьевич</dc:creator>
  <cp:lastModifiedBy>Остров Петр Васильевич</cp:lastModifiedBy>
  <dcterms:created xsi:type="dcterms:W3CDTF">2020-09-18T11:09:55Z</dcterms:created>
  <dcterms:modified xsi:type="dcterms:W3CDTF">2020-09-18T11:33:22Z</dcterms:modified>
</cp:coreProperties>
</file>